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9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/Volumes/WNCData/VPR/vprgeneral/ORDBC/ORDBC Business Teams/ORDBC General Info/@Proposal Folder-All RDI/Guides:Templates:information/Budget Templates/"/>
    </mc:Choice>
  </mc:AlternateContent>
  <xr:revisionPtr revIDLastSave="0" documentId="8_{2CFA5B08-CF32-D545-B940-21726B6A9267}" xr6:coauthVersionLast="31" xr6:coauthVersionMax="31" xr10:uidLastSave="{00000000-0000-0000-0000-000000000000}"/>
  <bookViews>
    <workbookView xWindow="3240" yWindow="460" windowWidth="24160" windowHeight="18020" tabRatio="500" xr2:uid="{00000000-000D-0000-FFFF-FFFF00000000}"/>
  </bookViews>
  <sheets>
    <sheet name=" UA Budget (Internal)" sheetId="1" r:id="rId1"/>
  </sheets>
  <definedNames>
    <definedName name="_xlnm.Print_Area" localSheetId="0">' UA Budget (Internal)'!$A$1:$E$55</definedName>
  </definedNames>
  <calcPr calcId="162913"/>
  <extLst>
    <ext xmlns:x14="http://schemas.microsoft.com/office/spreadsheetml/2009/9/main" uri="{79F54976-1DA5-4618-B147-4CDE4B953A38}">
      <x14:workbookPr defaultImageDpi="330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E16" i="1"/>
  <c r="E23" i="1" l="1"/>
  <c r="E25" i="1" s="1"/>
  <c r="E52" i="1" s="1"/>
  <c r="E24" i="1"/>
  <c r="C25" i="1"/>
  <c r="E45" i="1"/>
  <c r="E46" i="1" s="1"/>
  <c r="E51" i="1" s="1"/>
  <c r="E28" i="1"/>
  <c r="E32" i="1" s="1"/>
  <c r="E29" i="1"/>
  <c r="E30" i="1"/>
  <c r="E31" i="1"/>
  <c r="C9" i="1"/>
  <c r="E9" i="1"/>
  <c r="E11" i="1"/>
  <c r="E12" i="1"/>
  <c r="E18" i="1" s="1"/>
  <c r="E13" i="1"/>
  <c r="E19" i="1"/>
  <c r="E17" i="1"/>
  <c r="E35" i="1"/>
  <c r="E40" i="1" s="1"/>
  <c r="E36" i="1"/>
  <c r="E37" i="1"/>
  <c r="E39" i="1"/>
  <c r="E50" i="1" s="1"/>
  <c r="E38" i="1"/>
  <c r="E44" i="1"/>
  <c r="E20" i="1" l="1"/>
  <c r="E49" i="1" s="1"/>
  <c r="E53" i="1" l="1"/>
  <c r="E54" i="1" s="1"/>
  <c r="E55" i="1"/>
  <c r="E59" i="1" s="1"/>
  <c r="E6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DPS</author>
  </authors>
  <commentList>
    <comment ref="B9" authorId="0" shapeId="0" xr:uid="{00000000-0006-0000-0000-000001000000}">
      <text>
        <r>
          <rPr>
            <b/>
            <sz val="10"/>
            <color rgb="FF000000"/>
            <rFont val="Tahoma"/>
            <family val="2"/>
          </rPr>
          <t>DPS: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For Academic Facutly use the following calculation to show hourly rate - Academic annualized salary X .00072= hourly rate.
</t>
        </r>
      </text>
    </comment>
  </commentList>
</comments>
</file>

<file path=xl/sharedStrings.xml><?xml version="1.0" encoding="utf-8"?>
<sst xmlns="http://schemas.openxmlformats.org/spreadsheetml/2006/main" count="58" uniqueCount="54">
  <si>
    <t>TOTAL PROJECT COSTS</t>
  </si>
  <si>
    <t>TOTAL DIRECT COSTS</t>
  </si>
  <si>
    <t>Total Employee Benefits</t>
  </si>
  <si>
    <t>Total Salaries</t>
  </si>
  <si>
    <t>Salaries</t>
  </si>
  <si>
    <t>PERSONNEL</t>
  </si>
  <si>
    <t>Employee Benefits</t>
  </si>
  <si>
    <t>Salary/hrly rate</t>
  </si>
  <si>
    <t>Employee full benefit Staff &amp; Faculty</t>
  </si>
  <si>
    <t>OTHER DIRECT COSTS</t>
  </si>
  <si>
    <t>UA F&amp;A charge</t>
  </si>
  <si>
    <t>MTDC</t>
  </si>
  <si>
    <t>GRA  -TBD</t>
  </si>
  <si>
    <t>Publication fees</t>
  </si>
  <si>
    <t>Graduate Tuition Remission</t>
  </si>
  <si>
    <t>Venue, materials and refreshments for Workshop</t>
  </si>
  <si>
    <t>TRAVEL</t>
  </si>
  <si>
    <t>Graduate Student</t>
  </si>
  <si>
    <t>Hours/% effort</t>
  </si>
  <si>
    <t>Travel to Hermosillo, X people for X days</t>
  </si>
  <si>
    <t>Hotel X per night for a total of X nights</t>
  </si>
  <si>
    <t>Van from UA Motor pool $X /day for X days</t>
  </si>
  <si>
    <t>Per diem $XX for X days for x people</t>
  </si>
  <si>
    <t>No. days/nights</t>
  </si>
  <si>
    <t>Facilitator/consultant-(stipend/honorarium/fee)</t>
  </si>
  <si>
    <t>rate</t>
  </si>
  <si>
    <t>less Tuition remission</t>
  </si>
  <si>
    <t>less participant support</t>
  </si>
  <si>
    <t>Student hourly position - TBD</t>
  </si>
  <si>
    <t>Student Hourly position</t>
  </si>
  <si>
    <t>No. of people</t>
  </si>
  <si>
    <t>No. of days/semesters</t>
  </si>
  <si>
    <t>No. of people/ items</t>
  </si>
  <si>
    <t>SUBAWARDS</t>
  </si>
  <si>
    <t>PARTICIPANT SUPPORT</t>
  </si>
  <si>
    <t>Subtotal Subawards</t>
  </si>
  <si>
    <t>Amount</t>
  </si>
  <si>
    <t>less subawards &gt; $25,000</t>
  </si>
  <si>
    <t>workshop</t>
  </si>
  <si>
    <t>Count</t>
  </si>
  <si>
    <t>Subtotal Participant Support</t>
  </si>
  <si>
    <t>Subtotal Travel</t>
  </si>
  <si>
    <t>Subtotal Personnel</t>
  </si>
  <si>
    <t>Total Other Direct Costs</t>
  </si>
  <si>
    <t>Project Period Total</t>
  </si>
  <si>
    <t>Estimated costs</t>
  </si>
  <si>
    <t>Target Budget limit</t>
  </si>
  <si>
    <t>Over/-(under)</t>
  </si>
  <si>
    <t>Amount of Direct costs</t>
  </si>
  <si>
    <t>Gary Amy,consultant expense</t>
  </si>
  <si>
    <t>PI-supp comp</t>
  </si>
  <si>
    <t>Research staff- % effort fiscal</t>
  </si>
  <si>
    <t>(add project dates)</t>
  </si>
  <si>
    <t>Proposed Budget for (Add sponsor name here)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</si>
</sst>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-&quot;$&quot;* #,##0_-;\-&quot;$&quot;* #,##0_-;_-&quot;$&quot;* &quot;-&quot;??_-;_-@_-"/>
    <numFmt numFmtId="166" formatCode="_(&quot;$&quot;* #,##0_);_(&quot;$&quot;* \(#,##0\);_(&quot;$&quot;* &quot;-&quot;??_);_(@_)"/>
    <numFmt numFmtId="167" formatCode="&quot;$&quot;#,##0"/>
    <numFmt numFmtId="168" formatCode="&quot;$&quot;#,##0.00"/>
    <numFmt numFmtId="169" formatCode="_(* #,##0_);_(* \(#,##0\);_(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0"/>
      <color rgb="FFFF0000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30">
    <xf numFmtId="0" fontId="0" fillId="0" borderId="0"/>
    <xf numFmtId="0" fontId="3" fillId="2" borderId="0" applyNumberFormat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/>
    <xf numFmtId="0" fontId="1" fillId="0" borderId="0" applyBorder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92">
    <xf numFmtId="0" fontId="0" fillId="0" borderId="0" xfId="0"/>
    <xf numFmtId="165" fontId="2" fillId="3" borderId="0" xfId="0" applyNumberFormat="1" applyFont="1" applyFill="1"/>
    <xf numFmtId="0" fontId="2" fillId="0" borderId="0" xfId="0" applyFont="1" applyFill="1" applyBorder="1" applyAlignment="1">
      <alignment horizontal="right"/>
    </xf>
    <xf numFmtId="0" fontId="2" fillId="0" borderId="0" xfId="0" applyFont="1" applyBorder="1" applyAlignment="1">
      <alignment horizontal="right"/>
    </xf>
    <xf numFmtId="166" fontId="2" fillId="3" borderId="0" xfId="2" applyNumberFormat="1" applyFont="1" applyFill="1"/>
    <xf numFmtId="166" fontId="6" fillId="3" borderId="0" xfId="2" applyNumberFormat="1" applyFont="1" applyFill="1"/>
    <xf numFmtId="0" fontId="6" fillId="0" borderId="0" xfId="0" applyFont="1"/>
    <xf numFmtId="0" fontId="2" fillId="0" borderId="0" xfId="0" applyFont="1"/>
    <xf numFmtId="0" fontId="6" fillId="0" borderId="0" xfId="0" applyFont="1" applyFill="1" applyBorder="1"/>
    <xf numFmtId="0" fontId="6" fillId="0" borderId="0" xfId="0" applyFont="1" applyFill="1"/>
    <xf numFmtId="165" fontId="6" fillId="0" borderId="0" xfId="0" applyNumberFormat="1" applyFont="1" applyFill="1"/>
    <xf numFmtId="165" fontId="6" fillId="0" borderId="0" xfId="0" applyNumberFormat="1" applyFont="1" applyFill="1" applyBorder="1"/>
    <xf numFmtId="0" fontId="2" fillId="0" borderId="1" xfId="0" applyFont="1" applyBorder="1"/>
    <xf numFmtId="0" fontId="2" fillId="0" borderId="1" xfId="0" applyFont="1" applyBorder="1" applyAlignment="1">
      <alignment horizontal="center" wrapText="1"/>
    </xf>
    <xf numFmtId="44" fontId="6" fillId="0" borderId="0" xfId="2" applyFont="1"/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44" fontId="6" fillId="0" borderId="0" xfId="2" applyFont="1" applyFill="1" applyBorder="1"/>
    <xf numFmtId="0" fontId="2" fillId="0" borderId="0" xfId="0" applyFont="1" applyBorder="1"/>
    <xf numFmtId="0" fontId="6" fillId="0" borderId="0" xfId="0" applyFont="1" applyBorder="1"/>
    <xf numFmtId="165" fontId="6" fillId="3" borderId="0" xfId="0" applyNumberFormat="1" applyFont="1" applyFill="1" applyBorder="1"/>
    <xf numFmtId="168" fontId="6" fillId="0" borderId="0" xfId="2" applyNumberFormat="1" applyFont="1"/>
    <xf numFmtId="43" fontId="6" fillId="0" borderId="0" xfId="27" applyFont="1" applyFill="1"/>
    <xf numFmtId="10" fontId="6" fillId="0" borderId="0" xfId="6" applyNumberFormat="1" applyFont="1"/>
    <xf numFmtId="44" fontId="6" fillId="0" borderId="0" xfId="0" applyNumberFormat="1" applyFont="1"/>
    <xf numFmtId="168" fontId="6" fillId="0" borderId="0" xfId="2" applyNumberFormat="1" applyFont="1" applyFill="1" applyBorder="1"/>
    <xf numFmtId="43" fontId="6" fillId="0" borderId="0" xfId="27" applyFont="1" applyFill="1" applyBorder="1"/>
    <xf numFmtId="166" fontId="6" fillId="0" borderId="0" xfId="2" applyNumberFormat="1" applyFont="1" applyFill="1" applyBorder="1"/>
    <xf numFmtId="10" fontId="6" fillId="0" borderId="0" xfId="6" applyNumberFormat="1" applyFont="1" applyFill="1" applyBorder="1"/>
    <xf numFmtId="3" fontId="6" fillId="0" borderId="0" xfId="0" applyNumberFormat="1" applyFont="1"/>
    <xf numFmtId="9" fontId="6" fillId="0" borderId="0" xfId="27" applyNumberFormat="1" applyFont="1" applyFill="1"/>
    <xf numFmtId="0" fontId="6" fillId="0" borderId="1" xfId="0" applyFont="1" applyBorder="1"/>
    <xf numFmtId="168" fontId="6" fillId="0" borderId="1" xfId="2" applyNumberFormat="1" applyFont="1" applyBorder="1"/>
    <xf numFmtId="43" fontId="6" fillId="0" borderId="1" xfId="27" applyFont="1" applyFill="1" applyBorder="1"/>
    <xf numFmtId="0" fontId="2" fillId="0" borderId="0" xfId="0" applyFont="1" applyAlignment="1">
      <alignment horizontal="right"/>
    </xf>
    <xf numFmtId="167" fontId="2" fillId="0" borderId="0" xfId="0" applyNumberFormat="1" applyFont="1" applyAlignment="1">
      <alignment horizontal="right"/>
    </xf>
    <xf numFmtId="166" fontId="2" fillId="3" borderId="2" xfId="2" applyNumberFormat="1" applyFont="1" applyFill="1" applyBorder="1"/>
    <xf numFmtId="4" fontId="6" fillId="0" borderId="0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6" applyNumberFormat="1" applyFont="1" applyBorder="1"/>
    <xf numFmtId="164" fontId="6" fillId="0" borderId="0" xfId="0" applyNumberFormat="1" applyFont="1"/>
    <xf numFmtId="164" fontId="6" fillId="0" borderId="0" xfId="6" applyNumberFormat="1" applyFont="1"/>
    <xf numFmtId="0" fontId="2" fillId="0" borderId="1" xfId="0" applyFont="1" applyBorder="1" applyAlignment="1">
      <alignment horizontal="right"/>
    </xf>
    <xf numFmtId="166" fontId="6" fillId="3" borderId="2" xfId="2" applyNumberFormat="1" applyFont="1" applyFill="1" applyBorder="1"/>
    <xf numFmtId="166" fontId="2" fillId="3" borderId="0" xfId="2" applyNumberFormat="1" applyFont="1" applyFill="1" applyBorder="1"/>
    <xf numFmtId="166" fontId="6" fillId="3" borderId="1" xfId="2" applyNumberFormat="1" applyFont="1" applyFill="1" applyBorder="1"/>
    <xf numFmtId="0" fontId="6" fillId="0" borderId="0" xfId="0" applyFont="1" applyAlignment="1">
      <alignment horizontal="center"/>
    </xf>
    <xf numFmtId="166" fontId="6" fillId="3" borderId="0" xfId="2" applyNumberFormat="1" applyFont="1" applyFill="1" applyBorder="1"/>
    <xf numFmtId="10" fontId="6" fillId="0" borderId="0" xfId="6" applyNumberFormat="1" applyFont="1" applyBorder="1"/>
    <xf numFmtId="166" fontId="2" fillId="0" borderId="0" xfId="2" applyNumberFormat="1" applyFont="1" applyFill="1" applyBorder="1"/>
    <xf numFmtId="169" fontId="6" fillId="0" borderId="1" xfId="27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9" fontId="6" fillId="0" borderId="1" xfId="27" applyNumberFormat="1" applyFont="1" applyBorder="1"/>
    <xf numFmtId="0" fontId="2" fillId="0" borderId="1" xfId="0" applyFont="1" applyBorder="1" applyAlignment="1">
      <alignment horizontal="left"/>
    </xf>
    <xf numFmtId="0" fontId="6" fillId="0" borderId="1" xfId="0" applyFont="1" applyFill="1" applyBorder="1"/>
    <xf numFmtId="165" fontId="6" fillId="3" borderId="0" xfId="0" applyNumberFormat="1" applyFont="1" applyFill="1"/>
    <xf numFmtId="4" fontId="6" fillId="0" borderId="0" xfId="0" applyNumberFormat="1" applyFont="1" applyBorder="1"/>
    <xf numFmtId="4" fontId="6" fillId="0" borderId="0" xfId="0" applyNumberFormat="1" applyFont="1" applyFill="1" applyBorder="1"/>
    <xf numFmtId="166" fontId="2" fillId="3" borderId="1" xfId="2" applyNumberFormat="1" applyFont="1" applyFill="1" applyBorder="1"/>
    <xf numFmtId="4" fontId="6" fillId="0" borderId="0" xfId="0" applyNumberFormat="1" applyFont="1" applyFill="1" applyBorder="1" applyAlignment="1">
      <alignment horizontal="center"/>
    </xf>
    <xf numFmtId="10" fontId="2" fillId="0" borderId="1" xfId="0" applyNumberFormat="1" applyFont="1" applyBorder="1"/>
    <xf numFmtId="0" fontId="6" fillId="0" borderId="0" xfId="0" applyFont="1" applyFill="1" applyBorder="1" applyAlignment="1">
      <alignment horizontal="left"/>
    </xf>
    <xf numFmtId="164" fontId="6" fillId="0" borderId="0" xfId="6" applyNumberFormat="1" applyFont="1" applyFill="1" applyBorder="1"/>
    <xf numFmtId="6" fontId="6" fillId="0" borderId="0" xfId="2" applyNumberFormat="1" applyFont="1" applyFill="1" applyBorder="1"/>
    <xf numFmtId="166" fontId="2" fillId="3" borderId="3" xfId="2" applyNumberFormat="1" applyFont="1" applyFill="1" applyBorder="1"/>
    <xf numFmtId="164" fontId="6" fillId="0" borderId="0" xfId="0" applyNumberFormat="1" applyFont="1" applyFill="1" applyBorder="1"/>
    <xf numFmtId="166" fontId="6" fillId="0" borderId="0" xfId="0" applyNumberFormat="1" applyFont="1"/>
    <xf numFmtId="166" fontId="6" fillId="0" borderId="0" xfId="0" applyNumberFormat="1" applyFont="1" applyFill="1"/>
    <xf numFmtId="0" fontId="2" fillId="0" borderId="0" xfId="0" applyFont="1" applyFill="1" applyBorder="1" applyAlignment="1">
      <alignment horizontal="left"/>
    </xf>
    <xf numFmtId="165" fontId="6" fillId="0" borderId="0" xfId="0" applyNumberFormat="1" applyFont="1"/>
    <xf numFmtId="0" fontId="6" fillId="0" borderId="0" xfId="0" applyFont="1" applyFill="1" applyBorder="1" applyAlignment="1">
      <alignment horizontal="right"/>
    </xf>
    <xf numFmtId="10" fontId="2" fillId="0" borderId="0" xfId="0" applyNumberFormat="1" applyFont="1" applyFill="1" applyBorder="1"/>
    <xf numFmtId="166" fontId="6" fillId="0" borderId="0" xfId="2" applyNumberFormat="1" applyFont="1"/>
    <xf numFmtId="166" fontId="6" fillId="0" borderId="0" xfId="0" applyNumberFormat="1" applyFont="1" applyFill="1" applyBorder="1"/>
    <xf numFmtId="44" fontId="6" fillId="0" borderId="0" xfId="0" applyNumberFormat="1" applyFont="1" applyFill="1" applyBorder="1"/>
    <xf numFmtId="165" fontId="6" fillId="3" borderId="1" xfId="0" applyNumberFormat="1" applyFont="1" applyFill="1" applyBorder="1"/>
    <xf numFmtId="169" fontId="6" fillId="0" borderId="0" xfId="27" applyNumberFormat="1" applyFont="1" applyAlignment="1">
      <alignment horizontal="center"/>
    </xf>
    <xf numFmtId="165" fontId="2" fillId="3" borderId="1" xfId="0" applyNumberFormat="1" applyFont="1" applyFill="1" applyBorder="1" applyAlignment="1">
      <alignment horizontal="center" wrapText="1"/>
    </xf>
    <xf numFmtId="0" fontId="1" fillId="0" borderId="0" xfId="0" applyFont="1" applyFill="1"/>
    <xf numFmtId="42" fontId="6" fillId="0" borderId="0" xfId="0" applyNumberFormat="1" applyFont="1" applyFill="1"/>
    <xf numFmtId="0" fontId="1" fillId="0" borderId="0" xfId="0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9" fillId="3" borderId="0" xfId="0" applyFont="1" applyFill="1" applyAlignment="1">
      <alignment horizontal="center"/>
    </xf>
    <xf numFmtId="15" fontId="9" fillId="3" borderId="0" xfId="0" applyNumberFormat="1" applyFont="1" applyFill="1" applyAlignment="1">
      <alignment horizontal="center"/>
    </xf>
    <xf numFmtId="15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5" fontId="2" fillId="0" borderId="0" xfId="0" applyNumberFormat="1" applyFont="1" applyFill="1" applyBorder="1" applyAlignment="1">
      <alignment horizontal="center"/>
    </xf>
    <xf numFmtId="15" fontId="10" fillId="0" borderId="0" xfId="0" applyNumberFormat="1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/>
    </xf>
  </cellXfs>
  <cellStyles count="30">
    <cellStyle name="20% - Accent1 2" xfId="1" xr:uid="{00000000-0005-0000-0000-000000000000}"/>
    <cellStyle name="Comma" xfId="27" builtinId="3"/>
    <cellStyle name="Currency" xfId="2" builtinId="4"/>
    <cellStyle name="Currency 2" xfId="3" xr:uid="{00000000-0005-0000-0000-000003000000}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9" builtinId="9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8" builtinId="8" hidden="1"/>
    <cellStyle name="Normal" xfId="0" builtinId="0"/>
    <cellStyle name="Normal 2" xfId="4" xr:uid="{00000000-0005-0000-0000-00001B000000}"/>
    <cellStyle name="Normal 3" xfId="5" xr:uid="{00000000-0005-0000-0000-00001C000000}"/>
    <cellStyle name="Percent" xfId="6" builtinId="5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10"/>
  <sheetViews>
    <sheetView tabSelected="1" zoomScale="147" zoomScaleNormal="147" zoomScalePageLayoutView="117" workbookViewId="0">
      <selection activeCell="F10" sqref="F10"/>
    </sheetView>
  </sheetViews>
  <sheetFormatPr baseColWidth="10" defaultColWidth="8.83203125" defaultRowHeight="13" x14ac:dyDescent="0.15"/>
  <cols>
    <col min="1" max="1" width="38" style="6" customWidth="1"/>
    <col min="2" max="3" width="11.1640625" style="6" customWidth="1"/>
    <col min="4" max="4" width="13" style="6" customWidth="1"/>
    <col min="5" max="5" width="14.5" style="70" customWidth="1"/>
    <col min="6" max="6" width="10.5" style="6" customWidth="1"/>
    <col min="7" max="7" width="5.83203125" style="6" customWidth="1"/>
    <col min="8" max="8" width="12.1640625" style="6" customWidth="1"/>
    <col min="9" max="9" width="10.6640625" style="6" customWidth="1"/>
    <col min="10" max="10" width="10" style="6" customWidth="1"/>
    <col min="11" max="11" width="9.1640625" style="6" customWidth="1"/>
    <col min="12" max="12" width="10.33203125" style="6" customWidth="1"/>
    <col min="13" max="13" width="12" style="6" customWidth="1"/>
    <col min="14" max="15" width="8.83203125" style="6"/>
    <col min="16" max="16" width="8.83203125" style="6" customWidth="1"/>
    <col min="17" max="16384" width="8.83203125" style="6"/>
  </cols>
  <sheetData>
    <row r="1" spans="1:14" x14ac:dyDescent="0.15">
      <c r="A1" s="83"/>
      <c r="B1" s="83"/>
      <c r="C1" s="83"/>
      <c r="D1" s="83"/>
      <c r="E1" s="83"/>
      <c r="H1" s="88"/>
      <c r="I1" s="88"/>
      <c r="J1" s="88"/>
      <c r="K1" s="88"/>
      <c r="L1" s="8"/>
      <c r="M1" s="8"/>
    </row>
    <row r="2" spans="1:14" x14ac:dyDescent="0.15">
      <c r="A2" s="84" t="s">
        <v>53</v>
      </c>
      <c r="B2" s="84"/>
      <c r="C2" s="84"/>
      <c r="D2" s="84"/>
      <c r="E2" s="84"/>
      <c r="H2" s="88"/>
      <c r="I2" s="88"/>
      <c r="J2" s="88"/>
      <c r="K2" s="88"/>
      <c r="L2" s="8"/>
      <c r="M2" s="8"/>
    </row>
    <row r="3" spans="1:14" x14ac:dyDescent="0.15">
      <c r="A3" s="84" t="s">
        <v>53</v>
      </c>
      <c r="B3" s="84"/>
      <c r="C3" s="84"/>
      <c r="D3" s="84"/>
      <c r="E3" s="84"/>
      <c r="H3" s="88"/>
      <c r="I3" s="88"/>
      <c r="J3" s="88"/>
      <c r="K3" s="88"/>
      <c r="L3" s="8"/>
      <c r="M3" s="8"/>
    </row>
    <row r="4" spans="1:14" x14ac:dyDescent="0.15">
      <c r="A4" s="85" t="s">
        <v>52</v>
      </c>
      <c r="B4" s="85"/>
      <c r="C4" s="85"/>
      <c r="D4" s="85"/>
      <c r="E4" s="84"/>
      <c r="H4" s="89"/>
      <c r="I4" s="89"/>
      <c r="J4" s="89"/>
      <c r="K4" s="88"/>
      <c r="L4" s="8"/>
      <c r="M4" s="8"/>
    </row>
    <row r="5" spans="1:14" x14ac:dyDescent="0.15">
      <c r="A5" s="86"/>
      <c r="B5" s="86"/>
      <c r="C5" s="86"/>
      <c r="D5" s="86"/>
      <c r="E5" s="87"/>
      <c r="H5" s="90"/>
      <c r="I5" s="90"/>
      <c r="J5" s="90"/>
      <c r="K5" s="91"/>
      <c r="L5" s="8"/>
      <c r="M5" s="8"/>
    </row>
    <row r="6" spans="1:14" s="9" customFormat="1" x14ac:dyDescent="0.15">
      <c r="E6" s="10"/>
      <c r="H6" s="8"/>
      <c r="I6" s="8"/>
      <c r="J6" s="8"/>
      <c r="K6" s="11"/>
      <c r="L6" s="8"/>
      <c r="M6" s="8"/>
    </row>
    <row r="7" spans="1:14" ht="26" x14ac:dyDescent="0.15">
      <c r="A7" s="12" t="s">
        <v>5</v>
      </c>
      <c r="B7" s="13" t="s">
        <v>7</v>
      </c>
      <c r="C7" s="13"/>
      <c r="D7" s="13" t="s">
        <v>18</v>
      </c>
      <c r="E7" s="78" t="s">
        <v>44</v>
      </c>
      <c r="F7" s="14"/>
      <c r="H7" s="15"/>
      <c r="I7" s="16"/>
      <c r="J7" s="16"/>
      <c r="K7" s="17"/>
      <c r="L7" s="17"/>
      <c r="M7" s="18"/>
    </row>
    <row r="8" spans="1:14" x14ac:dyDescent="0.15">
      <c r="A8" s="19" t="s">
        <v>4</v>
      </c>
      <c r="B8" s="20"/>
      <c r="C8" s="20"/>
      <c r="D8" s="20"/>
      <c r="E8" s="21"/>
      <c r="F8" s="14"/>
      <c r="H8" s="15"/>
      <c r="I8" s="8"/>
      <c r="J8" s="8"/>
      <c r="K8" s="11"/>
      <c r="L8" s="11"/>
      <c r="M8" s="18"/>
    </row>
    <row r="9" spans="1:14" x14ac:dyDescent="0.15">
      <c r="A9" s="81" t="s">
        <v>50</v>
      </c>
      <c r="B9" s="22">
        <v>0</v>
      </c>
      <c r="C9" s="22">
        <f>B9*0.00072</f>
        <v>0</v>
      </c>
      <c r="D9" s="23">
        <v>210</v>
      </c>
      <c r="E9" s="5">
        <f>C9*D9</f>
        <v>0</v>
      </c>
      <c r="F9" s="24"/>
      <c r="G9" s="25"/>
      <c r="H9" s="8"/>
      <c r="I9" s="26"/>
      <c r="J9" s="27"/>
      <c r="K9" s="28"/>
      <c r="L9" s="28"/>
      <c r="M9" s="29"/>
      <c r="N9" s="30"/>
    </row>
    <row r="10" spans="1:14" x14ac:dyDescent="0.15">
      <c r="A10" s="81" t="s">
        <v>51</v>
      </c>
      <c r="B10" s="22">
        <v>0</v>
      </c>
      <c r="C10" s="22"/>
      <c r="D10" s="31">
        <v>0.5</v>
      </c>
      <c r="E10" s="5">
        <f>+B10*D10</f>
        <v>0</v>
      </c>
      <c r="F10" s="24"/>
      <c r="G10" s="25"/>
      <c r="H10" s="8"/>
      <c r="I10" s="26"/>
      <c r="J10" s="27"/>
      <c r="K10" s="28"/>
      <c r="L10" s="28"/>
      <c r="M10" s="29"/>
      <c r="N10" s="30"/>
    </row>
    <row r="11" spans="1:14" x14ac:dyDescent="0.15">
      <c r="A11" s="6" t="s">
        <v>12</v>
      </c>
      <c r="B11" s="22">
        <v>0</v>
      </c>
      <c r="C11" s="22"/>
      <c r="D11" s="31">
        <v>0.5</v>
      </c>
      <c r="E11" s="5">
        <f>+B11*D11</f>
        <v>0</v>
      </c>
      <c r="F11" s="24"/>
      <c r="H11" s="8"/>
      <c r="I11" s="26"/>
      <c r="J11" s="27"/>
      <c r="K11" s="28"/>
      <c r="L11" s="28"/>
      <c r="M11" s="29"/>
    </row>
    <row r="12" spans="1:14" x14ac:dyDescent="0.15">
      <c r="A12" s="32" t="s">
        <v>28</v>
      </c>
      <c r="B12" s="33"/>
      <c r="C12" s="33">
        <v>0</v>
      </c>
      <c r="D12" s="34">
        <v>210</v>
      </c>
      <c r="E12" s="5">
        <f>+C12*D12</f>
        <v>0</v>
      </c>
      <c r="F12" s="24"/>
      <c r="H12" s="8"/>
      <c r="I12" s="26"/>
      <c r="J12" s="27"/>
      <c r="K12" s="28"/>
      <c r="L12" s="28"/>
      <c r="M12" s="29"/>
    </row>
    <row r="13" spans="1:14" x14ac:dyDescent="0.15">
      <c r="A13" s="35" t="s">
        <v>3</v>
      </c>
      <c r="B13" s="36"/>
      <c r="C13" s="36"/>
      <c r="D13" s="35"/>
      <c r="E13" s="37">
        <f>SUM(E9:E12)</f>
        <v>0</v>
      </c>
      <c r="F13" s="24"/>
      <c r="H13" s="8"/>
      <c r="I13" s="26"/>
      <c r="J13" s="27"/>
      <c r="K13" s="28"/>
      <c r="L13" s="28"/>
      <c r="M13" s="29"/>
    </row>
    <row r="14" spans="1:14" x14ac:dyDescent="0.15">
      <c r="E14" s="5"/>
      <c r="F14" s="24"/>
      <c r="H14" s="8"/>
      <c r="I14" s="26"/>
      <c r="J14" s="27"/>
      <c r="K14" s="28"/>
      <c r="L14" s="28"/>
      <c r="M14" s="29"/>
    </row>
    <row r="15" spans="1:14" x14ac:dyDescent="0.15">
      <c r="A15" s="19" t="s">
        <v>6</v>
      </c>
      <c r="B15" s="20"/>
      <c r="C15" s="20"/>
      <c r="D15" s="38"/>
      <c r="E15" s="5"/>
      <c r="F15" s="24"/>
      <c r="H15" s="8"/>
      <c r="I15" s="26"/>
      <c r="J15" s="27"/>
      <c r="K15" s="28"/>
      <c r="L15" s="28"/>
      <c r="M15" s="29"/>
    </row>
    <row r="16" spans="1:14" x14ac:dyDescent="0.15">
      <c r="A16" s="39" t="s">
        <v>8</v>
      </c>
      <c r="B16" s="40">
        <v>0.32</v>
      </c>
      <c r="C16" s="40"/>
      <c r="D16" s="38"/>
      <c r="E16" s="5">
        <f>(+E10+E9)*B16</f>
        <v>0</v>
      </c>
      <c r="F16" s="24"/>
      <c r="H16" s="8"/>
      <c r="I16" s="26"/>
      <c r="J16" s="27"/>
      <c r="K16" s="28"/>
      <c r="L16" s="28"/>
      <c r="M16" s="29"/>
    </row>
    <row r="17" spans="1:13" x14ac:dyDescent="0.15">
      <c r="A17" s="39" t="s">
        <v>17</v>
      </c>
      <c r="B17" s="41">
        <v>0.13</v>
      </c>
      <c r="C17" s="41"/>
      <c r="D17" s="42"/>
      <c r="E17" s="5">
        <f>(+E11*B17)</f>
        <v>0</v>
      </c>
      <c r="F17" s="24"/>
      <c r="H17" s="8"/>
      <c r="I17" s="26"/>
      <c r="J17" s="27"/>
      <c r="K17" s="28"/>
      <c r="L17" s="28"/>
      <c r="M17" s="29"/>
    </row>
    <row r="18" spans="1:13" x14ac:dyDescent="0.15">
      <c r="A18" s="39" t="s">
        <v>29</v>
      </c>
      <c r="B18" s="41">
        <v>2.1999999999999999E-2</v>
      </c>
      <c r="C18" s="41"/>
      <c r="D18" s="42"/>
      <c r="E18" s="5">
        <f>(+E12*B18)</f>
        <v>0</v>
      </c>
      <c r="F18" s="24"/>
      <c r="H18" s="8"/>
      <c r="I18" s="26"/>
      <c r="J18" s="27"/>
      <c r="K18" s="28"/>
      <c r="L18" s="28"/>
      <c r="M18" s="29"/>
    </row>
    <row r="19" spans="1:13" x14ac:dyDescent="0.15">
      <c r="A19" s="43" t="s">
        <v>2</v>
      </c>
      <c r="B19" s="43"/>
      <c r="C19" s="43"/>
      <c r="D19" s="43"/>
      <c r="E19" s="44">
        <f>SUM(E16:E18)</f>
        <v>0</v>
      </c>
      <c r="F19" s="24"/>
      <c r="H19" s="8"/>
      <c r="I19" s="26"/>
      <c r="J19" s="27"/>
      <c r="K19" s="28"/>
      <c r="L19" s="28"/>
      <c r="M19" s="29"/>
    </row>
    <row r="20" spans="1:13" x14ac:dyDescent="0.15">
      <c r="A20" s="35" t="s">
        <v>42</v>
      </c>
      <c r="B20" s="35"/>
      <c r="C20" s="35"/>
      <c r="D20" s="35"/>
      <c r="E20" s="37">
        <f>E13+E19</f>
        <v>0</v>
      </c>
      <c r="F20" s="24"/>
      <c r="H20" s="8"/>
      <c r="I20" s="26"/>
      <c r="J20" s="27"/>
      <c r="K20" s="28"/>
      <c r="L20" s="28"/>
      <c r="M20" s="29"/>
    </row>
    <row r="21" spans="1:13" x14ac:dyDescent="0.15">
      <c r="A21" s="35"/>
      <c r="B21" s="35"/>
      <c r="C21" s="35"/>
      <c r="D21" s="35"/>
      <c r="E21" s="45"/>
      <c r="F21" s="24"/>
      <c r="H21" s="8"/>
      <c r="I21" s="26"/>
      <c r="J21" s="27"/>
      <c r="K21" s="28"/>
      <c r="L21" s="28"/>
      <c r="M21" s="29"/>
    </row>
    <row r="22" spans="1:13" x14ac:dyDescent="0.15">
      <c r="A22" s="12" t="s">
        <v>33</v>
      </c>
      <c r="B22" s="13" t="s">
        <v>36</v>
      </c>
      <c r="C22" s="13" t="s">
        <v>39</v>
      </c>
      <c r="D22" s="32"/>
      <c r="E22" s="46"/>
      <c r="F22" s="24"/>
      <c r="H22" s="8"/>
      <c r="I22" s="26"/>
      <c r="J22" s="27"/>
      <c r="K22" s="28"/>
      <c r="L22" s="28"/>
      <c r="M22" s="29"/>
    </row>
    <row r="23" spans="1:13" x14ac:dyDescent="0.15">
      <c r="A23" s="19"/>
      <c r="B23" s="77">
        <v>0</v>
      </c>
      <c r="C23" s="47">
        <v>0</v>
      </c>
      <c r="D23" s="47"/>
      <c r="E23" s="48">
        <f>B23*C23</f>
        <v>0</v>
      </c>
      <c r="F23" s="24"/>
      <c r="H23" s="8"/>
      <c r="I23" s="26"/>
      <c r="J23" s="27"/>
      <c r="K23" s="28"/>
      <c r="L23" s="28"/>
      <c r="M23" s="29"/>
    </row>
    <row r="24" spans="1:13" x14ac:dyDescent="0.15">
      <c r="A24" s="12"/>
      <c r="B24" s="51">
        <v>0</v>
      </c>
      <c r="C24" s="52">
        <v>0</v>
      </c>
      <c r="D24" s="32"/>
      <c r="E24" s="46">
        <f>B24*C24</f>
        <v>0</v>
      </c>
      <c r="F24" s="24"/>
      <c r="H24" s="8"/>
      <c r="I24" s="26"/>
      <c r="J24" s="27"/>
      <c r="K24" s="28"/>
      <c r="L24" s="28"/>
      <c r="M24" s="29"/>
    </row>
    <row r="25" spans="1:13" x14ac:dyDescent="0.15">
      <c r="A25" s="3" t="s">
        <v>35</v>
      </c>
      <c r="C25" s="47">
        <f>SUM(C23:C24)</f>
        <v>0</v>
      </c>
      <c r="E25" s="4">
        <f>SUM(E23:E24)</f>
        <v>0</v>
      </c>
      <c r="F25" s="24"/>
      <c r="H25" s="8"/>
      <c r="I25" s="26"/>
      <c r="J25" s="27"/>
      <c r="K25" s="28"/>
      <c r="L25" s="28"/>
      <c r="M25" s="29"/>
    </row>
    <row r="26" spans="1:13" x14ac:dyDescent="0.15">
      <c r="A26" s="3"/>
      <c r="C26" s="47"/>
      <c r="E26" s="4"/>
      <c r="F26" s="24"/>
      <c r="H26" s="8"/>
      <c r="I26" s="26"/>
      <c r="J26" s="27"/>
      <c r="K26" s="28"/>
      <c r="L26" s="28"/>
      <c r="M26" s="29"/>
    </row>
    <row r="27" spans="1:13" ht="26" x14ac:dyDescent="0.15">
      <c r="A27" s="54" t="s">
        <v>16</v>
      </c>
      <c r="B27" s="13" t="s">
        <v>45</v>
      </c>
      <c r="C27" s="13" t="s">
        <v>30</v>
      </c>
      <c r="D27" s="13" t="s">
        <v>23</v>
      </c>
      <c r="E27" s="46"/>
      <c r="F27" s="24"/>
      <c r="H27" s="8"/>
      <c r="I27" s="26"/>
      <c r="J27" s="27"/>
      <c r="K27" s="28"/>
      <c r="L27" s="28"/>
      <c r="M27" s="29"/>
    </row>
    <row r="28" spans="1:13" x14ac:dyDescent="0.15">
      <c r="A28" s="6" t="s">
        <v>19</v>
      </c>
      <c r="B28" s="47">
        <v>0</v>
      </c>
      <c r="C28" s="47">
        <v>0</v>
      </c>
      <c r="D28" s="47">
        <v>0</v>
      </c>
      <c r="E28" s="56">
        <f>B28*C28*D28</f>
        <v>0</v>
      </c>
      <c r="F28" s="24"/>
      <c r="H28" s="8"/>
      <c r="I28" s="26"/>
      <c r="J28" s="27"/>
      <c r="K28" s="28"/>
      <c r="L28" s="28"/>
      <c r="M28" s="29"/>
    </row>
    <row r="29" spans="1:13" x14ac:dyDescent="0.15">
      <c r="A29" s="8" t="s">
        <v>20</v>
      </c>
      <c r="B29" s="47">
        <v>0</v>
      </c>
      <c r="C29" s="47">
        <v>0</v>
      </c>
      <c r="D29" s="47">
        <v>0</v>
      </c>
      <c r="E29" s="56">
        <f t="shared" ref="E29:E31" si="0">B29*C29*D29</f>
        <v>0</v>
      </c>
      <c r="F29" s="24"/>
      <c r="H29" s="8"/>
      <c r="I29" s="26"/>
      <c r="J29" s="27"/>
      <c r="K29" s="28"/>
      <c r="L29" s="28"/>
      <c r="M29" s="29"/>
    </row>
    <row r="30" spans="1:13" x14ac:dyDescent="0.15">
      <c r="A30" s="8" t="s">
        <v>21</v>
      </c>
      <c r="B30" s="47">
        <v>0</v>
      </c>
      <c r="C30" s="47">
        <v>0</v>
      </c>
      <c r="D30" s="47">
        <v>0</v>
      </c>
      <c r="E30" s="56">
        <f t="shared" si="0"/>
        <v>0</v>
      </c>
      <c r="F30" s="24"/>
      <c r="H30" s="8"/>
      <c r="I30" s="26"/>
      <c r="J30" s="27"/>
      <c r="K30" s="28"/>
      <c r="L30" s="28"/>
      <c r="M30" s="29"/>
    </row>
    <row r="31" spans="1:13" x14ac:dyDescent="0.15">
      <c r="A31" s="55" t="s">
        <v>22</v>
      </c>
      <c r="B31" s="52">
        <v>0</v>
      </c>
      <c r="C31" s="52">
        <v>0</v>
      </c>
      <c r="D31" s="52">
        <v>0</v>
      </c>
      <c r="E31" s="76">
        <f t="shared" si="0"/>
        <v>0</v>
      </c>
      <c r="F31" s="24"/>
      <c r="H31" s="8"/>
      <c r="I31" s="26"/>
      <c r="J31" s="27"/>
      <c r="K31" s="28"/>
      <c r="L31" s="28"/>
      <c r="M31" s="29"/>
    </row>
    <row r="32" spans="1:13" x14ac:dyDescent="0.15">
      <c r="A32" s="2" t="s">
        <v>41</v>
      </c>
      <c r="E32" s="1">
        <f>SUM(E28:E31)</f>
        <v>0</v>
      </c>
      <c r="F32" s="24"/>
      <c r="H32" s="8"/>
      <c r="I32" s="26"/>
      <c r="J32" s="27"/>
      <c r="K32" s="28"/>
      <c r="L32" s="28"/>
      <c r="M32" s="29"/>
    </row>
    <row r="33" spans="1:14" x14ac:dyDescent="0.15">
      <c r="A33" s="3"/>
      <c r="C33" s="47"/>
      <c r="E33" s="4"/>
      <c r="F33" s="24"/>
      <c r="H33" s="8"/>
      <c r="I33" s="26"/>
      <c r="J33" s="27"/>
      <c r="K33" s="28"/>
      <c r="L33" s="28"/>
      <c r="M33" s="29"/>
    </row>
    <row r="34" spans="1:14" ht="43" customHeight="1" x14ac:dyDescent="0.15">
      <c r="A34" s="12" t="s">
        <v>9</v>
      </c>
      <c r="B34" s="13" t="s">
        <v>25</v>
      </c>
      <c r="C34" s="13" t="s">
        <v>32</v>
      </c>
      <c r="D34" s="13" t="s">
        <v>31</v>
      </c>
      <c r="E34" s="46"/>
      <c r="F34" s="24"/>
      <c r="H34" s="8"/>
      <c r="I34" s="26"/>
      <c r="J34" s="27"/>
      <c r="K34" s="28"/>
      <c r="L34" s="28"/>
      <c r="M34" s="29"/>
    </row>
    <row r="35" spans="1:14" x14ac:dyDescent="0.15">
      <c r="A35" s="6" t="s">
        <v>15</v>
      </c>
      <c r="B35" s="47">
        <v>0</v>
      </c>
      <c r="C35" s="47">
        <v>0</v>
      </c>
      <c r="D35" s="47">
        <v>0</v>
      </c>
      <c r="E35" s="48">
        <f>B35*C35*D35</f>
        <v>0</v>
      </c>
      <c r="F35" s="24"/>
      <c r="H35" s="8"/>
      <c r="I35" s="26"/>
      <c r="J35" s="27"/>
      <c r="K35" s="28"/>
      <c r="L35" s="28"/>
      <c r="M35" s="29"/>
    </row>
    <row r="36" spans="1:14" x14ac:dyDescent="0.15">
      <c r="A36" s="39" t="s">
        <v>24</v>
      </c>
      <c r="B36" s="47">
        <v>0</v>
      </c>
      <c r="C36" s="47">
        <v>0</v>
      </c>
      <c r="D36" s="47">
        <v>0</v>
      </c>
      <c r="E36" s="48">
        <f t="shared" ref="E36:E37" si="1">B36*C36*D36</f>
        <v>0</v>
      </c>
      <c r="F36" s="24"/>
      <c r="H36" s="8"/>
      <c r="I36" s="26"/>
      <c r="J36" s="27"/>
      <c r="K36" s="28"/>
      <c r="L36" s="28"/>
      <c r="M36" s="29"/>
    </row>
    <row r="37" spans="1:14" x14ac:dyDescent="0.15">
      <c r="A37" s="82" t="s">
        <v>49</v>
      </c>
      <c r="B37" s="47">
        <v>0</v>
      </c>
      <c r="C37" s="47">
        <v>0</v>
      </c>
      <c r="D37" s="47">
        <v>0</v>
      </c>
      <c r="E37" s="48">
        <f t="shared" si="1"/>
        <v>0</v>
      </c>
      <c r="F37" s="49"/>
      <c r="H37" s="8"/>
      <c r="I37" s="26"/>
      <c r="J37" s="27"/>
      <c r="K37" s="50"/>
      <c r="L37" s="50"/>
      <c r="M37" s="29"/>
      <c r="N37" s="20"/>
    </row>
    <row r="38" spans="1:14" x14ac:dyDescent="0.15">
      <c r="A38" s="6" t="s">
        <v>13</v>
      </c>
      <c r="B38" s="47">
        <v>0</v>
      </c>
      <c r="C38" s="47">
        <v>0</v>
      </c>
      <c r="D38" s="47"/>
      <c r="E38" s="48">
        <f>B38*C38</f>
        <v>0</v>
      </c>
      <c r="F38" s="49"/>
      <c r="I38" s="26"/>
      <c r="J38" s="27"/>
      <c r="K38" s="28"/>
      <c r="L38" s="28"/>
      <c r="M38" s="29"/>
      <c r="N38" s="20"/>
    </row>
    <row r="39" spans="1:14" x14ac:dyDescent="0.15">
      <c r="A39" s="32" t="s">
        <v>14</v>
      </c>
      <c r="B39" s="51">
        <v>5743</v>
      </c>
      <c r="C39" s="52">
        <v>0</v>
      </c>
      <c r="D39" s="52">
        <v>0</v>
      </c>
      <c r="E39" s="46">
        <f>B39*C39*D39</f>
        <v>0</v>
      </c>
      <c r="F39" s="49"/>
      <c r="I39" s="26"/>
      <c r="J39" s="27"/>
      <c r="K39" s="28"/>
      <c r="L39" s="28"/>
      <c r="M39" s="29"/>
      <c r="N39" s="20"/>
    </row>
    <row r="40" spans="1:14" x14ac:dyDescent="0.15">
      <c r="A40" s="3" t="s">
        <v>43</v>
      </c>
      <c r="E40" s="4">
        <f>SUM(E35:E39)</f>
        <v>0</v>
      </c>
      <c r="F40" s="49"/>
      <c r="I40" s="26"/>
      <c r="J40" s="27"/>
      <c r="K40" s="28"/>
      <c r="L40" s="28"/>
      <c r="M40" s="29"/>
      <c r="N40" s="20"/>
    </row>
    <row r="41" spans="1:14" x14ac:dyDescent="0.15">
      <c r="A41" s="7"/>
      <c r="E41" s="48"/>
      <c r="F41" s="49"/>
      <c r="I41" s="26"/>
      <c r="J41" s="27"/>
      <c r="K41" s="28"/>
      <c r="L41" s="28"/>
      <c r="M41" s="29"/>
      <c r="N41" s="20"/>
    </row>
    <row r="42" spans="1:14" x14ac:dyDescent="0.15">
      <c r="A42" s="2"/>
      <c r="E42" s="1"/>
    </row>
    <row r="43" spans="1:14" ht="39" x14ac:dyDescent="0.15">
      <c r="A43" s="12" t="s">
        <v>34</v>
      </c>
      <c r="B43" s="13" t="s">
        <v>25</v>
      </c>
      <c r="C43" s="13" t="s">
        <v>32</v>
      </c>
      <c r="D43" s="13" t="s">
        <v>31</v>
      </c>
      <c r="E43" s="46"/>
    </row>
    <row r="44" spans="1:14" x14ac:dyDescent="0.15">
      <c r="A44" s="7" t="s">
        <v>38</v>
      </c>
      <c r="B44" s="20">
        <v>0</v>
      </c>
      <c r="C44" s="20">
        <v>0</v>
      </c>
      <c r="D44" s="20">
        <v>0</v>
      </c>
      <c r="E44" s="48">
        <f>B44*C44*D44</f>
        <v>0</v>
      </c>
    </row>
    <row r="45" spans="1:14" x14ac:dyDescent="0.15">
      <c r="A45" s="12"/>
      <c r="B45" s="53"/>
      <c r="C45" s="53"/>
      <c r="D45" s="32"/>
      <c r="E45" s="46">
        <f>B45*C45*D45</f>
        <v>0</v>
      </c>
    </row>
    <row r="46" spans="1:14" x14ac:dyDescent="0.15">
      <c r="A46" s="3" t="s">
        <v>40</v>
      </c>
      <c r="E46" s="4">
        <f>SUM(E44:E45)</f>
        <v>0</v>
      </c>
    </row>
    <row r="47" spans="1:14" x14ac:dyDescent="0.15">
      <c r="A47" s="2"/>
      <c r="E47" s="1"/>
    </row>
    <row r="48" spans="1:14" x14ac:dyDescent="0.15">
      <c r="E48" s="21"/>
    </row>
    <row r="49" spans="1:14" x14ac:dyDescent="0.15">
      <c r="A49" s="12" t="s">
        <v>1</v>
      </c>
      <c r="B49" s="12"/>
      <c r="C49" s="12"/>
      <c r="D49" s="12"/>
      <c r="E49" s="59">
        <f>+E20+E25+E40+E32+E46</f>
        <v>0</v>
      </c>
      <c r="F49" s="57"/>
      <c r="H49" s="8"/>
      <c r="I49" s="8"/>
      <c r="J49" s="8"/>
      <c r="K49" s="28"/>
      <c r="L49" s="18"/>
      <c r="M49" s="58"/>
      <c r="N49" s="20"/>
    </row>
    <row r="50" spans="1:14" x14ac:dyDescent="0.15">
      <c r="A50" s="32" t="s">
        <v>26</v>
      </c>
      <c r="B50" s="12"/>
      <c r="C50" s="12"/>
      <c r="D50" s="12"/>
      <c r="E50" s="46">
        <f>$E$39</f>
        <v>0</v>
      </c>
      <c r="F50" s="57"/>
      <c r="H50" s="8"/>
      <c r="I50" s="8"/>
      <c r="J50" s="8"/>
      <c r="K50" s="28"/>
      <c r="L50" s="18"/>
      <c r="M50" s="58"/>
      <c r="N50" s="20"/>
    </row>
    <row r="51" spans="1:14" x14ac:dyDescent="0.15">
      <c r="A51" s="32" t="s">
        <v>27</v>
      </c>
      <c r="B51" s="12"/>
      <c r="C51" s="12"/>
      <c r="D51" s="12"/>
      <c r="E51" s="46">
        <f>$E$46</f>
        <v>0</v>
      </c>
      <c r="F51" s="57"/>
      <c r="H51" s="8"/>
      <c r="I51" s="8"/>
      <c r="J51" s="8"/>
      <c r="K51" s="28"/>
      <c r="L51" s="18"/>
      <c r="M51" s="58"/>
      <c r="N51" s="20"/>
    </row>
    <row r="52" spans="1:14" x14ac:dyDescent="0.15">
      <c r="A52" s="32" t="s">
        <v>37</v>
      </c>
      <c r="B52" s="12"/>
      <c r="C52" s="12"/>
      <c r="D52" s="12"/>
      <c r="E52" s="46">
        <f>E25- (25000*$C$25)</f>
        <v>0</v>
      </c>
      <c r="F52" s="57"/>
      <c r="H52" s="8"/>
      <c r="I52" s="8"/>
      <c r="J52" s="8"/>
      <c r="K52" s="28"/>
      <c r="L52" s="18"/>
      <c r="M52" s="58"/>
      <c r="N52" s="20"/>
    </row>
    <row r="53" spans="1:14" x14ac:dyDescent="0.15">
      <c r="A53" s="12" t="s">
        <v>11</v>
      </c>
      <c r="B53" s="12"/>
      <c r="C53" s="12"/>
      <c r="D53" s="12"/>
      <c r="E53" s="59">
        <f>E49-E50-E51-E52</f>
        <v>0</v>
      </c>
      <c r="F53" s="57"/>
      <c r="H53" s="15"/>
      <c r="I53" s="8"/>
      <c r="J53" s="60"/>
      <c r="K53" s="28"/>
      <c r="L53" s="18"/>
      <c r="M53" s="58"/>
      <c r="N53" s="20"/>
    </row>
    <row r="54" spans="1:14" x14ac:dyDescent="0.15">
      <c r="A54" s="12" t="s">
        <v>10</v>
      </c>
      <c r="B54" s="12"/>
      <c r="C54" s="12"/>
      <c r="D54" s="61">
        <v>0.53500000000000003</v>
      </c>
      <c r="E54" s="59">
        <f>E53*D54</f>
        <v>0</v>
      </c>
      <c r="F54" s="57"/>
      <c r="H54" s="62"/>
      <c r="I54" s="63"/>
      <c r="J54" s="60"/>
      <c r="K54" s="28"/>
      <c r="L54" s="64"/>
      <c r="M54" s="58"/>
      <c r="N54" s="20"/>
    </row>
    <row r="55" spans="1:14" ht="14" thickBot="1" x14ac:dyDescent="0.2">
      <c r="A55" s="7" t="s">
        <v>0</v>
      </c>
      <c r="B55" s="7"/>
      <c r="C55" s="7"/>
      <c r="D55" s="7"/>
      <c r="E55" s="65">
        <f>E49+E54</f>
        <v>0</v>
      </c>
      <c r="F55" s="57"/>
      <c r="H55" s="62"/>
      <c r="I55" s="66"/>
      <c r="J55" s="63"/>
      <c r="K55" s="28"/>
      <c r="L55" s="64"/>
      <c r="M55" s="58"/>
      <c r="N55" s="20"/>
    </row>
    <row r="56" spans="1:14" ht="14" thickTop="1" x14ac:dyDescent="0.15">
      <c r="E56" s="67"/>
      <c r="F56" s="14"/>
      <c r="H56" s="2"/>
      <c r="I56" s="2"/>
      <c r="J56" s="2"/>
      <c r="K56" s="28"/>
      <c r="L56" s="28"/>
      <c r="M56" s="18"/>
    </row>
    <row r="57" spans="1:14" ht="15.75" customHeight="1" x14ac:dyDescent="0.15">
      <c r="A57" s="9"/>
      <c r="B57" s="9"/>
      <c r="C57" s="9"/>
      <c r="D57" s="9"/>
      <c r="E57" s="68"/>
      <c r="F57" s="14"/>
      <c r="H57" s="2"/>
      <c r="I57" s="2"/>
      <c r="J57" s="2"/>
      <c r="K57" s="50"/>
      <c r="L57" s="50"/>
      <c r="M57" s="18"/>
    </row>
    <row r="58" spans="1:14" x14ac:dyDescent="0.15">
      <c r="A58" s="9"/>
      <c r="B58" s="9"/>
      <c r="C58" s="79" t="s">
        <v>46</v>
      </c>
      <c r="D58" s="9"/>
      <c r="E58" s="10">
        <v>100000</v>
      </c>
      <c r="F58" s="14"/>
      <c r="H58" s="69"/>
      <c r="I58" s="69"/>
      <c r="J58" s="69"/>
      <c r="K58" s="28"/>
      <c r="L58" s="18"/>
      <c r="M58" s="18"/>
    </row>
    <row r="59" spans="1:14" x14ac:dyDescent="0.15">
      <c r="A59" s="9"/>
      <c r="B59" s="9"/>
      <c r="C59" s="79" t="s">
        <v>47</v>
      </c>
      <c r="D59" s="9"/>
      <c r="E59" s="80">
        <f>E55-E58</f>
        <v>-100000</v>
      </c>
      <c r="F59" s="14"/>
      <c r="H59" s="15"/>
      <c r="I59" s="15"/>
      <c r="J59" s="15"/>
      <c r="K59" s="28"/>
      <c r="L59" s="18"/>
      <c r="M59" s="18"/>
    </row>
    <row r="60" spans="1:14" x14ac:dyDescent="0.15">
      <c r="A60" s="9"/>
      <c r="B60" s="9"/>
      <c r="C60" s="79" t="s">
        <v>48</v>
      </c>
      <c r="D60" s="9"/>
      <c r="E60" s="10">
        <f>E59/1.535</f>
        <v>-65146.579804560264</v>
      </c>
      <c r="F60" s="14"/>
      <c r="H60" s="8"/>
      <c r="I60" s="8"/>
      <c r="J60" s="8"/>
      <c r="K60" s="28"/>
      <c r="L60" s="28"/>
      <c r="M60" s="18"/>
    </row>
    <row r="61" spans="1:14" x14ac:dyDescent="0.15">
      <c r="F61" s="14"/>
      <c r="H61" s="62"/>
      <c r="I61" s="8"/>
      <c r="J61" s="8"/>
      <c r="K61" s="28"/>
      <c r="L61" s="28"/>
      <c r="M61" s="18"/>
    </row>
    <row r="62" spans="1:14" x14ac:dyDescent="0.15">
      <c r="F62" s="14"/>
      <c r="H62" s="8"/>
      <c r="I62" s="8"/>
      <c r="J62" s="8"/>
      <c r="K62" s="28"/>
      <c r="L62" s="28"/>
      <c r="M62" s="18"/>
    </row>
    <row r="63" spans="1:14" x14ac:dyDescent="0.15">
      <c r="F63" s="14"/>
      <c r="H63" s="8"/>
      <c r="I63" s="8"/>
      <c r="J63" s="8"/>
      <c r="K63" s="28"/>
      <c r="L63" s="28"/>
      <c r="M63" s="18"/>
    </row>
    <row r="64" spans="1:14" x14ac:dyDescent="0.15">
      <c r="H64" s="8"/>
      <c r="I64" s="71"/>
      <c r="J64" s="71"/>
      <c r="K64" s="28"/>
      <c r="L64" s="28"/>
      <c r="M64" s="8"/>
    </row>
    <row r="65" spans="6:13" x14ac:dyDescent="0.15">
      <c r="F65" s="14"/>
      <c r="H65" s="2"/>
      <c r="I65" s="8"/>
      <c r="J65" s="8"/>
      <c r="K65" s="28"/>
      <c r="L65" s="28"/>
      <c r="M65" s="18"/>
    </row>
    <row r="66" spans="6:13" x14ac:dyDescent="0.15">
      <c r="F66" s="14"/>
      <c r="H66" s="8"/>
      <c r="I66" s="8"/>
      <c r="J66" s="8"/>
      <c r="K66" s="28"/>
      <c r="L66" s="18"/>
      <c r="M66" s="18"/>
    </row>
    <row r="67" spans="6:13" x14ac:dyDescent="0.15">
      <c r="F67" s="14"/>
      <c r="H67" s="15"/>
      <c r="I67" s="15"/>
      <c r="J67" s="15"/>
      <c r="K67" s="50"/>
      <c r="L67" s="50"/>
      <c r="M67" s="18"/>
    </row>
    <row r="68" spans="6:13" x14ac:dyDescent="0.15">
      <c r="F68" s="14"/>
      <c r="H68" s="15"/>
      <c r="I68" s="15"/>
      <c r="J68" s="15"/>
      <c r="K68" s="50"/>
      <c r="L68" s="50"/>
      <c r="M68" s="18"/>
    </row>
    <row r="69" spans="6:13" x14ac:dyDescent="0.15">
      <c r="F69" s="14"/>
      <c r="H69" s="8"/>
      <c r="I69" s="15"/>
      <c r="J69" s="72"/>
      <c r="K69" s="50"/>
      <c r="L69" s="50"/>
      <c r="M69" s="18"/>
    </row>
    <row r="70" spans="6:13" x14ac:dyDescent="0.15">
      <c r="F70" s="73"/>
      <c r="H70" s="15"/>
      <c r="I70" s="15"/>
      <c r="J70" s="15"/>
      <c r="K70" s="50"/>
      <c r="L70" s="50"/>
      <c r="M70" s="28"/>
    </row>
    <row r="71" spans="6:13" x14ac:dyDescent="0.15">
      <c r="H71" s="8"/>
      <c r="I71" s="8"/>
      <c r="J71" s="8"/>
      <c r="K71" s="74"/>
      <c r="L71" s="8"/>
      <c r="M71" s="8"/>
    </row>
    <row r="72" spans="6:13" x14ac:dyDescent="0.15">
      <c r="H72" s="8"/>
      <c r="I72" s="8"/>
      <c r="J72" s="8"/>
      <c r="K72" s="74"/>
      <c r="L72" s="8"/>
      <c r="M72" s="8"/>
    </row>
    <row r="73" spans="6:13" x14ac:dyDescent="0.15">
      <c r="H73" s="8"/>
      <c r="I73" s="8"/>
      <c r="J73" s="8"/>
      <c r="K73" s="11"/>
      <c r="L73" s="8"/>
      <c r="M73" s="8"/>
    </row>
    <row r="74" spans="6:13" x14ac:dyDescent="0.15">
      <c r="H74" s="8"/>
      <c r="I74" s="8"/>
      <c r="J74" s="8"/>
      <c r="K74" s="11"/>
      <c r="L74" s="75"/>
      <c r="M74" s="8"/>
    </row>
    <row r="75" spans="6:13" x14ac:dyDescent="0.15">
      <c r="H75" s="8"/>
      <c r="I75" s="8"/>
      <c r="J75" s="8"/>
      <c r="K75" s="8"/>
      <c r="L75" s="8"/>
      <c r="M75" s="8"/>
    </row>
    <row r="76" spans="6:13" x14ac:dyDescent="0.15">
      <c r="H76" s="8"/>
      <c r="I76" s="8"/>
      <c r="J76" s="8"/>
      <c r="K76" s="8"/>
      <c r="L76" s="8"/>
      <c r="M76" s="8"/>
    </row>
    <row r="77" spans="6:13" x14ac:dyDescent="0.15">
      <c r="H77" s="8"/>
      <c r="I77" s="8"/>
      <c r="J77" s="8"/>
      <c r="K77" s="8"/>
      <c r="L77" s="8"/>
      <c r="M77" s="8"/>
    </row>
    <row r="78" spans="6:13" x14ac:dyDescent="0.15">
      <c r="H78" s="8"/>
      <c r="I78" s="8"/>
      <c r="J78" s="8"/>
      <c r="K78" s="8"/>
      <c r="L78" s="8"/>
      <c r="M78" s="8"/>
    </row>
    <row r="79" spans="6:13" x14ac:dyDescent="0.15">
      <c r="H79" s="8"/>
      <c r="I79" s="8"/>
      <c r="J79" s="8"/>
      <c r="K79" s="8"/>
      <c r="L79" s="8"/>
      <c r="M79" s="8"/>
    </row>
    <row r="80" spans="6:13" x14ac:dyDescent="0.15">
      <c r="H80" s="8"/>
      <c r="I80" s="8"/>
      <c r="J80" s="8"/>
      <c r="K80" s="8"/>
      <c r="L80" s="8"/>
      <c r="M80" s="8"/>
    </row>
    <row r="81" spans="8:13" x14ac:dyDescent="0.15">
      <c r="H81" s="8"/>
      <c r="I81" s="8"/>
      <c r="J81" s="8"/>
      <c r="K81" s="8"/>
      <c r="L81" s="8"/>
      <c r="M81" s="8"/>
    </row>
    <row r="82" spans="8:13" x14ac:dyDescent="0.15">
      <c r="H82" s="8"/>
      <c r="I82" s="8"/>
      <c r="J82" s="8"/>
      <c r="K82" s="8"/>
      <c r="L82" s="8"/>
      <c r="M82" s="8"/>
    </row>
    <row r="83" spans="8:13" x14ac:dyDescent="0.15">
      <c r="H83" s="8"/>
      <c r="I83" s="8"/>
      <c r="J83" s="8"/>
      <c r="K83" s="8"/>
      <c r="L83" s="8"/>
      <c r="M83" s="8"/>
    </row>
    <row r="84" spans="8:13" x14ac:dyDescent="0.15">
      <c r="H84" s="8"/>
      <c r="I84" s="8"/>
      <c r="J84" s="8"/>
      <c r="K84" s="8"/>
      <c r="L84" s="8"/>
      <c r="M84" s="8"/>
    </row>
    <row r="85" spans="8:13" x14ac:dyDescent="0.15">
      <c r="H85" s="8"/>
      <c r="I85" s="8"/>
      <c r="J85" s="8"/>
      <c r="K85" s="8"/>
      <c r="L85" s="8"/>
      <c r="M85" s="8"/>
    </row>
    <row r="86" spans="8:13" x14ac:dyDescent="0.15">
      <c r="H86" s="8"/>
      <c r="I86" s="8"/>
      <c r="J86" s="8"/>
      <c r="K86" s="8"/>
      <c r="L86" s="8"/>
      <c r="M86" s="8"/>
    </row>
    <row r="87" spans="8:13" x14ac:dyDescent="0.15">
      <c r="H87" s="8"/>
      <c r="I87" s="8"/>
      <c r="J87" s="8"/>
      <c r="K87" s="8"/>
      <c r="L87" s="8"/>
      <c r="M87" s="8"/>
    </row>
    <row r="88" spans="8:13" x14ac:dyDescent="0.15">
      <c r="H88" s="8"/>
      <c r="I88" s="8"/>
      <c r="J88" s="8"/>
      <c r="K88" s="8"/>
      <c r="L88" s="8"/>
      <c r="M88" s="8"/>
    </row>
    <row r="89" spans="8:13" x14ac:dyDescent="0.15">
      <c r="H89" s="8"/>
      <c r="I89" s="8"/>
      <c r="J89" s="8"/>
      <c r="K89" s="8"/>
      <c r="L89" s="8"/>
      <c r="M89" s="8"/>
    </row>
    <row r="90" spans="8:13" x14ac:dyDescent="0.15">
      <c r="H90" s="8"/>
      <c r="I90" s="8"/>
      <c r="J90" s="8"/>
      <c r="K90" s="8"/>
      <c r="L90" s="8"/>
      <c r="M90" s="8"/>
    </row>
    <row r="91" spans="8:13" x14ac:dyDescent="0.15">
      <c r="H91" s="8"/>
      <c r="I91" s="8"/>
      <c r="J91" s="8"/>
      <c r="K91" s="8"/>
      <c r="L91" s="8"/>
      <c r="M91" s="8"/>
    </row>
    <row r="92" spans="8:13" x14ac:dyDescent="0.15">
      <c r="H92" s="8"/>
      <c r="I92" s="8"/>
      <c r="J92" s="8"/>
      <c r="K92" s="8"/>
      <c r="L92" s="8"/>
      <c r="M92" s="8"/>
    </row>
    <row r="93" spans="8:13" x14ac:dyDescent="0.15">
      <c r="H93" s="8"/>
      <c r="I93" s="8"/>
      <c r="J93" s="8"/>
      <c r="K93" s="8"/>
      <c r="L93" s="8"/>
      <c r="M93" s="8"/>
    </row>
    <row r="94" spans="8:13" x14ac:dyDescent="0.15">
      <c r="H94" s="8"/>
      <c r="I94" s="8"/>
      <c r="J94" s="8"/>
      <c r="K94" s="8"/>
      <c r="L94" s="8"/>
      <c r="M94" s="8"/>
    </row>
    <row r="95" spans="8:13" x14ac:dyDescent="0.15">
      <c r="H95" s="8"/>
      <c r="I95" s="8"/>
      <c r="J95" s="8"/>
      <c r="K95" s="8"/>
      <c r="L95" s="8"/>
      <c r="M95" s="8"/>
    </row>
    <row r="96" spans="8:13" x14ac:dyDescent="0.15">
      <c r="H96" s="8"/>
      <c r="I96" s="8"/>
      <c r="J96" s="8"/>
      <c r="K96" s="8"/>
      <c r="L96" s="8"/>
      <c r="M96" s="8"/>
    </row>
    <row r="97" spans="8:13" x14ac:dyDescent="0.15">
      <c r="H97" s="8"/>
      <c r="I97" s="8"/>
      <c r="J97" s="8"/>
      <c r="K97" s="8"/>
      <c r="L97" s="8"/>
      <c r="M97" s="8"/>
    </row>
    <row r="98" spans="8:13" x14ac:dyDescent="0.15">
      <c r="H98" s="8"/>
      <c r="I98" s="8"/>
      <c r="J98" s="8"/>
      <c r="K98" s="8"/>
      <c r="L98" s="8"/>
      <c r="M98" s="8"/>
    </row>
    <row r="99" spans="8:13" x14ac:dyDescent="0.15">
      <c r="H99" s="8"/>
      <c r="I99" s="8"/>
      <c r="J99" s="8"/>
      <c r="K99" s="8"/>
      <c r="L99" s="8"/>
      <c r="M99" s="8"/>
    </row>
    <row r="100" spans="8:13" x14ac:dyDescent="0.15">
      <c r="H100" s="8"/>
      <c r="I100" s="8"/>
      <c r="J100" s="8"/>
      <c r="K100" s="8"/>
      <c r="L100" s="8"/>
      <c r="M100" s="8"/>
    </row>
    <row r="101" spans="8:13" x14ac:dyDescent="0.15">
      <c r="H101" s="8"/>
      <c r="I101" s="8"/>
      <c r="J101" s="8"/>
      <c r="K101" s="8"/>
      <c r="L101" s="8"/>
      <c r="M101" s="8"/>
    </row>
    <row r="102" spans="8:13" x14ac:dyDescent="0.15">
      <c r="H102" s="8"/>
      <c r="I102" s="8"/>
      <c r="J102" s="8"/>
      <c r="K102" s="8"/>
      <c r="L102" s="8"/>
      <c r="M102" s="8"/>
    </row>
    <row r="103" spans="8:13" x14ac:dyDescent="0.15">
      <c r="H103" s="8"/>
      <c r="I103" s="8"/>
      <c r="J103" s="8"/>
      <c r="K103" s="8"/>
      <c r="L103" s="8"/>
      <c r="M103" s="8"/>
    </row>
    <row r="104" spans="8:13" x14ac:dyDescent="0.15">
      <c r="H104" s="8"/>
      <c r="I104" s="8"/>
      <c r="J104" s="8"/>
      <c r="K104" s="8"/>
      <c r="L104" s="8"/>
      <c r="M104" s="8"/>
    </row>
    <row r="105" spans="8:13" x14ac:dyDescent="0.15">
      <c r="H105" s="8"/>
      <c r="I105" s="8"/>
      <c r="J105" s="8"/>
      <c r="K105" s="8"/>
      <c r="L105" s="8"/>
      <c r="M105" s="8"/>
    </row>
    <row r="106" spans="8:13" x14ac:dyDescent="0.15">
      <c r="H106" s="8"/>
      <c r="I106" s="8"/>
      <c r="J106" s="8"/>
      <c r="K106" s="8"/>
      <c r="L106" s="8"/>
      <c r="M106" s="8"/>
    </row>
    <row r="107" spans="8:13" x14ac:dyDescent="0.15">
      <c r="H107" s="8"/>
      <c r="I107" s="8"/>
      <c r="J107" s="8"/>
      <c r="K107" s="8"/>
      <c r="L107" s="8"/>
      <c r="M107" s="8"/>
    </row>
    <row r="108" spans="8:13" x14ac:dyDescent="0.15">
      <c r="H108" s="8"/>
      <c r="I108" s="8"/>
      <c r="J108" s="8"/>
      <c r="K108" s="8"/>
      <c r="L108" s="8"/>
      <c r="M108" s="8"/>
    </row>
    <row r="109" spans="8:13" x14ac:dyDescent="0.15">
      <c r="H109" s="8"/>
      <c r="I109" s="8"/>
      <c r="J109" s="8"/>
      <c r="K109" s="8"/>
      <c r="L109" s="8"/>
      <c r="M109" s="8"/>
    </row>
    <row r="110" spans="8:13" x14ac:dyDescent="0.15">
      <c r="H110" s="8"/>
      <c r="I110" s="8"/>
      <c r="J110" s="8"/>
      <c r="K110" s="8"/>
      <c r="L110" s="8"/>
      <c r="M110" s="8"/>
    </row>
  </sheetData>
  <mergeCells count="10">
    <mergeCell ref="H1:K1"/>
    <mergeCell ref="H2:K2"/>
    <mergeCell ref="H3:K3"/>
    <mergeCell ref="H4:K4"/>
    <mergeCell ref="H5:K5"/>
    <mergeCell ref="A1:E1"/>
    <mergeCell ref="A2:E2"/>
    <mergeCell ref="A3:E3"/>
    <mergeCell ref="A4:E4"/>
    <mergeCell ref="A5:E5"/>
  </mergeCells>
  <phoneticPr fontId="0" type="noConversion"/>
  <printOptions horizontalCentered="1"/>
  <pageMargins left="0.75" right="0.75" top="1" bottom="1" header="0.5" footer="0.5"/>
  <pageSetup scale="73" orientation="portrait" r:id="rId1"/>
  <headerFooter>
    <oddFooter>&amp;L&amp;F&amp;C&amp;A&amp;R&amp;D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 UA Budget (Internal)</vt:lpstr>
      <vt:lpstr>' UA Budget (Internal)'!Print_Area</vt:lpstr>
    </vt:vector>
  </TitlesOfParts>
  <Company>Udall Center for Studies in Public Policy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Timeche</dc:creator>
  <cp:lastModifiedBy>DPS</cp:lastModifiedBy>
  <cp:lastPrinted>2016-06-17T01:38:01Z</cp:lastPrinted>
  <dcterms:created xsi:type="dcterms:W3CDTF">2002-02-05T05:44:59Z</dcterms:created>
  <dcterms:modified xsi:type="dcterms:W3CDTF">2018-03-28T16:56:52Z</dcterms:modified>
</cp:coreProperties>
</file>